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ООПТ\Площадь\2020\"/>
    </mc:Choice>
  </mc:AlternateContent>
  <bookViews>
    <workbookView xWindow="120" yWindow="15" windowWidth="19035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I9" i="1" l="1"/>
  <c r="AI8" i="1"/>
  <c r="AI7" i="1"/>
  <c r="AI6" i="1"/>
  <c r="AI5" i="1"/>
  <c r="AI4" i="1"/>
  <c r="AG10" i="1"/>
  <c r="AH9" i="1" l="1"/>
  <c r="AG9" i="1"/>
  <c r="AE9" i="1" l="1"/>
  <c r="AD9" i="1"/>
  <c r="AD10" i="1" s="1"/>
  <c r="AC9" i="1" l="1"/>
  <c r="AB9" i="1"/>
  <c r="AB10" i="1" s="1"/>
  <c r="AA9" i="1" l="1"/>
  <c r="Z9" i="1"/>
  <c r="Z10" i="1" s="1"/>
  <c r="Y9" i="1" l="1"/>
  <c r="X9" i="1"/>
  <c r="X10" i="1" s="1"/>
  <c r="W9" i="1" l="1"/>
  <c r="V9" i="1"/>
  <c r="V10" i="1" s="1"/>
  <c r="U9" i="1" l="1"/>
  <c r="T9" i="1"/>
  <c r="T10" i="1" s="1"/>
  <c r="S9" i="1" l="1"/>
  <c r="R9" i="1"/>
  <c r="R10" i="1" s="1"/>
  <c r="Q9" i="1" l="1"/>
  <c r="P9" i="1"/>
  <c r="P10" i="1" s="1"/>
  <c r="O9" i="1" l="1"/>
  <c r="N9" i="1"/>
  <c r="N10" i="1" s="1"/>
  <c r="M9" i="1" l="1"/>
  <c r="L9" i="1"/>
  <c r="L10" i="1" s="1"/>
  <c r="K9" i="1" l="1"/>
  <c r="J9" i="1"/>
  <c r="J10" i="1" s="1"/>
  <c r="I9" i="1" l="1"/>
  <c r="H9" i="1"/>
  <c r="H10" i="1" s="1"/>
  <c r="G9" i="1" l="1"/>
  <c r="F9" i="1"/>
  <c r="F10" i="1" s="1"/>
  <c r="B9" i="1" l="1"/>
  <c r="E9" i="1"/>
  <c r="D9" i="1"/>
  <c r="D10" i="1" s="1"/>
  <c r="C9" i="1" l="1"/>
</calcChain>
</file>

<file path=xl/sharedStrings.xml><?xml version="1.0" encoding="utf-8"?>
<sst xmlns="http://schemas.openxmlformats.org/spreadsheetml/2006/main" count="41" uniqueCount="11">
  <si>
    <t>к-во</t>
  </si>
  <si>
    <t>Национальный парк</t>
  </si>
  <si>
    <t>Итого</t>
  </si>
  <si>
    <t>Заказники республиканского значения</t>
  </si>
  <si>
    <t>Заказники местного значения</t>
  </si>
  <si>
    <t>Памятники природы республиканского значения</t>
  </si>
  <si>
    <t>Памятники природы местного значения</t>
  </si>
  <si>
    <t>площадь, га</t>
  </si>
  <si>
    <t>Процент ООПТ от территории области</t>
  </si>
  <si>
    <t>Особо охраняемые природные территории  области</t>
  </si>
  <si>
    <t>% от территории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</si>
</sst>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"/>
  <sheetViews>
    <sheetView tabSelected="1" workbookViewId="0">
      <selection activeCell="AK5" sqref="AK5"/>
    </sheetView>
  </sheetViews>
  <sheetFormatPr defaultRowHeight="15" x14ac:dyDescent="0.25"/>
  <cols>
    <col min="1" max="1" width="28.5703125" customWidth="1"/>
    <col min="2" max="2" width="10.7109375" hidden="1" customWidth="1"/>
    <col min="3" max="3" width="5.5703125" hidden="1" customWidth="1"/>
    <col min="4" max="4" width="9.7109375" hidden="1" customWidth="1"/>
    <col min="5" max="5" width="5.42578125" hidden="1" customWidth="1"/>
    <col min="6" max="6" width="10.7109375" hidden="1" customWidth="1"/>
    <col min="7" max="7" width="5.7109375" hidden="1" customWidth="1"/>
    <col min="8" max="8" width="10.5703125" hidden="1" customWidth="1"/>
    <col min="9" max="9" width="4.7109375" hidden="1" customWidth="1"/>
    <col min="10" max="10" width="11.140625" hidden="1" customWidth="1"/>
    <col min="11" max="11" width="5" hidden="1" customWidth="1"/>
    <col min="12" max="12" width="9.5703125" hidden="1" customWidth="1"/>
    <col min="13" max="13" width="5.7109375" hidden="1" customWidth="1"/>
    <col min="14" max="14" width="9.85546875" hidden="1" customWidth="1"/>
    <col min="15" max="15" width="6.28515625" hidden="1" customWidth="1"/>
    <col min="16" max="16" width="10.7109375" hidden="1" customWidth="1"/>
    <col min="17" max="17" width="0" hidden="1" customWidth="1"/>
    <col min="18" max="18" width="10.42578125" hidden="1" customWidth="1"/>
    <col min="19" max="19" width="0" hidden="1" customWidth="1"/>
    <col min="20" max="20" width="10.42578125" hidden="1" customWidth="1"/>
    <col min="21" max="21" width="0" hidden="1" customWidth="1"/>
    <col min="22" max="22" width="10.5703125" hidden="1" customWidth="1"/>
    <col min="23" max="23" width="0" hidden="1" customWidth="1"/>
    <col min="24" max="24" width="10" hidden="1" customWidth="1"/>
    <col min="25" max="25" width="0" hidden="1" customWidth="1"/>
    <col min="26" max="26" width="10.5703125" hidden="1" customWidth="1"/>
    <col min="27" max="29" width="0" hidden="1" customWidth="1"/>
    <col min="30" max="30" width="13" hidden="1" customWidth="1"/>
    <col min="31" max="31" width="14.28515625" hidden="1" customWidth="1"/>
    <col min="32" max="32" width="0" hidden="1" customWidth="1"/>
    <col min="33" max="33" width="13.28515625" customWidth="1"/>
    <col min="34" max="34" width="18.42578125" customWidth="1"/>
    <col min="35" max="35" width="11.5703125" customWidth="1"/>
  </cols>
  <sheetData>
    <row r="2" spans="1:35" ht="18.75" x14ac:dyDescent="0.3">
      <c r="A2" s="5"/>
      <c r="B2" s="21">
        <v>42370</v>
      </c>
      <c r="C2" s="22"/>
      <c r="D2" s="21">
        <v>42552</v>
      </c>
      <c r="E2" s="22"/>
      <c r="F2" s="21">
        <v>42614</v>
      </c>
      <c r="G2" s="22"/>
      <c r="H2" s="21">
        <v>42675</v>
      </c>
      <c r="I2" s="22"/>
      <c r="J2" s="17">
        <v>42826</v>
      </c>
      <c r="K2" s="18"/>
      <c r="L2" s="17">
        <v>42856</v>
      </c>
      <c r="M2" s="18"/>
      <c r="N2" s="17">
        <v>43179</v>
      </c>
      <c r="O2" s="18"/>
      <c r="P2" s="17">
        <v>43271</v>
      </c>
      <c r="Q2" s="18"/>
      <c r="R2" s="17">
        <v>43282</v>
      </c>
      <c r="S2" s="18"/>
      <c r="T2" s="17">
        <v>43313</v>
      </c>
      <c r="U2" s="18"/>
      <c r="V2" s="17">
        <v>43344</v>
      </c>
      <c r="W2" s="18"/>
      <c r="X2" s="17">
        <v>43405</v>
      </c>
      <c r="Y2" s="18"/>
      <c r="Z2" s="17">
        <v>43466</v>
      </c>
      <c r="AA2" s="18"/>
      <c r="AB2" s="17">
        <v>43556</v>
      </c>
      <c r="AC2" s="18"/>
      <c r="AD2" s="24">
        <v>43831</v>
      </c>
      <c r="AE2" s="25"/>
      <c r="AG2" s="28">
        <v>43862</v>
      </c>
      <c r="AH2" s="28"/>
      <c r="AI2" s="28"/>
    </row>
    <row r="3" spans="1:35" ht="53.25" customHeight="1" x14ac:dyDescent="0.3">
      <c r="A3" s="3" t="s">
        <v>9</v>
      </c>
      <c r="B3" s="10" t="s">
        <v>7</v>
      </c>
      <c r="C3" s="10" t="s">
        <v>0</v>
      </c>
      <c r="D3" s="10" t="s">
        <v>7</v>
      </c>
      <c r="E3" s="10" t="s">
        <v>0</v>
      </c>
      <c r="F3" s="10" t="s">
        <v>7</v>
      </c>
      <c r="G3" s="10" t="s">
        <v>0</v>
      </c>
      <c r="H3" s="10" t="s">
        <v>7</v>
      </c>
      <c r="I3" s="10" t="s">
        <v>0</v>
      </c>
      <c r="J3" s="10" t="s">
        <v>7</v>
      </c>
      <c r="K3" s="10" t="s">
        <v>0</v>
      </c>
      <c r="L3" s="10" t="s">
        <v>7</v>
      </c>
      <c r="M3" s="10" t="s">
        <v>0</v>
      </c>
      <c r="N3" s="10" t="s">
        <v>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0</v>
      </c>
      <c r="Z3" s="10" t="s">
        <v>7</v>
      </c>
      <c r="AA3" s="10" t="s">
        <v>0</v>
      </c>
      <c r="AB3" s="10" t="s">
        <v>7</v>
      </c>
      <c r="AC3" s="10" t="s">
        <v>0</v>
      </c>
      <c r="AD3" s="16" t="s">
        <v>7</v>
      </c>
      <c r="AE3" s="16" t="s">
        <v>0</v>
      </c>
      <c r="AG3" s="16" t="s">
        <v>7</v>
      </c>
      <c r="AH3" s="16" t="s">
        <v>0</v>
      </c>
      <c r="AI3" s="3" t="s">
        <v>10</v>
      </c>
    </row>
    <row r="4" spans="1:35" ht="19.5" x14ac:dyDescent="0.3">
      <c r="A4" s="2" t="s">
        <v>1</v>
      </c>
      <c r="B4" s="7">
        <v>86317.8</v>
      </c>
      <c r="C4" s="7">
        <v>1</v>
      </c>
      <c r="D4" s="7">
        <v>86317.8</v>
      </c>
      <c r="E4" s="7">
        <v>1</v>
      </c>
      <c r="F4" s="7">
        <v>86317.8</v>
      </c>
      <c r="G4" s="7">
        <v>1</v>
      </c>
      <c r="H4" s="7">
        <v>86317.8</v>
      </c>
      <c r="I4" s="7">
        <v>1</v>
      </c>
      <c r="J4" s="7">
        <v>86317.8</v>
      </c>
      <c r="K4" s="7">
        <v>1</v>
      </c>
      <c r="L4" s="7">
        <v>86317.8</v>
      </c>
      <c r="M4" s="7">
        <v>1</v>
      </c>
      <c r="N4" s="7">
        <v>86317.8</v>
      </c>
      <c r="O4" s="7">
        <v>1</v>
      </c>
      <c r="P4" s="7">
        <v>86317.8</v>
      </c>
      <c r="Q4" s="7">
        <v>1</v>
      </c>
      <c r="R4" s="13">
        <v>86317.8</v>
      </c>
      <c r="S4" s="13">
        <v>1</v>
      </c>
      <c r="T4" s="13">
        <v>86317.8</v>
      </c>
      <c r="U4" s="13">
        <v>1</v>
      </c>
      <c r="V4" s="13">
        <v>86317.8</v>
      </c>
      <c r="W4" s="13">
        <v>1</v>
      </c>
      <c r="X4" s="13">
        <v>86317.8</v>
      </c>
      <c r="Y4" s="13">
        <v>1</v>
      </c>
      <c r="Z4" s="13">
        <v>86317.8</v>
      </c>
      <c r="AA4" s="13">
        <v>1</v>
      </c>
      <c r="AB4" s="13">
        <v>86317.8</v>
      </c>
      <c r="AC4" s="13">
        <v>1</v>
      </c>
      <c r="AD4" s="13">
        <v>86317.8</v>
      </c>
      <c r="AE4" s="13">
        <v>1</v>
      </c>
      <c r="AG4" s="13">
        <v>86317.8</v>
      </c>
      <c r="AH4" s="13">
        <v>1</v>
      </c>
      <c r="AI4" s="27">
        <f>AG4/3277896.19*100</f>
        <v>2.6333292757511031</v>
      </c>
    </row>
    <row r="5" spans="1:35" ht="58.5" x14ac:dyDescent="0.3">
      <c r="A5" s="2" t="s">
        <v>3</v>
      </c>
      <c r="B5" s="7">
        <v>335266</v>
      </c>
      <c r="C5" s="7">
        <v>18</v>
      </c>
      <c r="D5" s="7">
        <v>335266</v>
      </c>
      <c r="E5" s="7">
        <v>18</v>
      </c>
      <c r="F5" s="7">
        <v>335266</v>
      </c>
      <c r="G5" s="7">
        <v>18</v>
      </c>
      <c r="H5" s="7">
        <v>335266</v>
      </c>
      <c r="I5" s="7">
        <v>18</v>
      </c>
      <c r="J5" s="7">
        <v>335266</v>
      </c>
      <c r="K5" s="7">
        <v>18</v>
      </c>
      <c r="L5" s="7">
        <v>335266</v>
      </c>
      <c r="M5" s="7">
        <v>18</v>
      </c>
      <c r="N5" s="7">
        <v>344546.7</v>
      </c>
      <c r="O5" s="7">
        <v>18</v>
      </c>
      <c r="P5" s="7">
        <v>344709.9</v>
      </c>
      <c r="Q5" s="7">
        <v>18</v>
      </c>
      <c r="R5" s="7">
        <v>344709.9</v>
      </c>
      <c r="S5" s="7">
        <v>18</v>
      </c>
      <c r="T5" s="7">
        <v>344709.9</v>
      </c>
      <c r="U5" s="7">
        <v>18</v>
      </c>
      <c r="V5" s="7">
        <v>344709.9</v>
      </c>
      <c r="W5" s="7">
        <v>18</v>
      </c>
      <c r="X5" s="7">
        <v>344709.9</v>
      </c>
      <c r="Y5" s="7">
        <v>18</v>
      </c>
      <c r="Z5" s="7">
        <v>344709.9</v>
      </c>
      <c r="AA5" s="7">
        <v>18</v>
      </c>
      <c r="AB5" s="7">
        <v>344709.9</v>
      </c>
      <c r="AC5" s="7">
        <v>18</v>
      </c>
      <c r="AD5" s="7">
        <v>344709.9</v>
      </c>
      <c r="AE5" s="7">
        <v>18</v>
      </c>
      <c r="AG5" s="7">
        <v>344709.9</v>
      </c>
      <c r="AH5" s="7">
        <v>18</v>
      </c>
      <c r="AI5" s="27">
        <f t="shared" ref="AI5:AI9" si="0">AG5/3277896.19*100</f>
        <v>10.516193314834659</v>
      </c>
    </row>
    <row r="6" spans="1:35" ht="38.25" customHeight="1" x14ac:dyDescent="0.3">
      <c r="A6" s="2" t="s">
        <v>4</v>
      </c>
      <c r="B6" s="7">
        <v>40392.339999999997</v>
      </c>
      <c r="C6" s="7">
        <v>27</v>
      </c>
      <c r="D6" s="7">
        <v>40392.339999999997</v>
      </c>
      <c r="E6" s="7">
        <v>27</v>
      </c>
      <c r="F6" s="7">
        <v>40392.339999999997</v>
      </c>
      <c r="G6" s="7">
        <v>27</v>
      </c>
      <c r="H6" s="7">
        <v>47869.65</v>
      </c>
      <c r="I6" s="7">
        <v>29</v>
      </c>
      <c r="J6" s="6">
        <v>47871.360000000001</v>
      </c>
      <c r="K6" s="6">
        <v>29</v>
      </c>
      <c r="L6" s="6">
        <v>47871.360000000001</v>
      </c>
      <c r="M6" s="6">
        <v>29</v>
      </c>
      <c r="N6" s="6">
        <v>48144.52</v>
      </c>
      <c r="O6" s="6">
        <v>30</v>
      </c>
      <c r="P6" s="6">
        <v>48144.52</v>
      </c>
      <c r="Q6" s="6">
        <v>30</v>
      </c>
      <c r="R6" s="6">
        <v>48368.52</v>
      </c>
      <c r="S6" s="6">
        <v>30</v>
      </c>
      <c r="T6" s="6">
        <v>48368.52</v>
      </c>
      <c r="U6" s="6">
        <v>30</v>
      </c>
      <c r="V6" s="6">
        <v>48368.52</v>
      </c>
      <c r="W6" s="6">
        <v>30</v>
      </c>
      <c r="X6" s="6">
        <v>48368.52</v>
      </c>
      <c r="Y6" s="6">
        <v>30</v>
      </c>
      <c r="Z6" s="6">
        <v>49231.77</v>
      </c>
      <c r="AA6" s="6">
        <v>31</v>
      </c>
      <c r="AB6" s="6">
        <v>59234.54</v>
      </c>
      <c r="AC6" s="6">
        <v>32</v>
      </c>
      <c r="AD6" s="6">
        <v>57316.29</v>
      </c>
      <c r="AE6" s="6">
        <v>32</v>
      </c>
      <c r="AG6" s="6">
        <v>57183.94</v>
      </c>
      <c r="AH6" s="6">
        <v>32</v>
      </c>
      <c r="AI6" s="27">
        <f t="shared" si="0"/>
        <v>1.744531757120716</v>
      </c>
    </row>
    <row r="7" spans="1:35" ht="58.5" x14ac:dyDescent="0.3">
      <c r="A7" s="2" t="s">
        <v>5</v>
      </c>
      <c r="B7" s="7">
        <v>455.96929999999998</v>
      </c>
      <c r="C7" s="7">
        <v>31</v>
      </c>
      <c r="D7" s="7">
        <v>455.96929999999998</v>
      </c>
      <c r="E7" s="7">
        <v>31</v>
      </c>
      <c r="F7" s="7">
        <v>455.96929999999998</v>
      </c>
      <c r="G7" s="7">
        <v>31</v>
      </c>
      <c r="H7" s="7">
        <v>455.96929999999998</v>
      </c>
      <c r="I7" s="7">
        <v>31</v>
      </c>
      <c r="J7" s="7">
        <v>455.96929999999998</v>
      </c>
      <c r="K7" s="7">
        <v>31</v>
      </c>
      <c r="L7" s="7">
        <v>455.89</v>
      </c>
      <c r="M7" s="7">
        <v>29</v>
      </c>
      <c r="N7" s="7">
        <v>455.89</v>
      </c>
      <c r="O7" s="7">
        <v>29</v>
      </c>
      <c r="P7" s="7">
        <v>455.89</v>
      </c>
      <c r="Q7" s="7">
        <v>29</v>
      </c>
      <c r="R7" s="7">
        <v>455.89</v>
      </c>
      <c r="S7" s="7">
        <v>29</v>
      </c>
      <c r="T7" s="7">
        <v>455.89</v>
      </c>
      <c r="U7" s="7">
        <v>29</v>
      </c>
      <c r="V7" s="7">
        <v>455.89</v>
      </c>
      <c r="W7" s="7">
        <v>29</v>
      </c>
      <c r="X7" s="7">
        <v>455.89</v>
      </c>
      <c r="Y7" s="7">
        <v>29</v>
      </c>
      <c r="Z7" s="7">
        <v>455.89</v>
      </c>
      <c r="AA7" s="7">
        <v>29</v>
      </c>
      <c r="AB7" s="7">
        <v>455.89</v>
      </c>
      <c r="AC7" s="7">
        <v>29</v>
      </c>
      <c r="AD7" s="7">
        <v>455.89</v>
      </c>
      <c r="AE7" s="7">
        <v>29</v>
      </c>
      <c r="AG7" s="7">
        <v>455.89</v>
      </c>
      <c r="AH7" s="7">
        <v>29</v>
      </c>
      <c r="AI7" s="27">
        <f t="shared" si="0"/>
        <v>1.3908006037250373E-2</v>
      </c>
    </row>
    <row r="8" spans="1:35" ht="39" x14ac:dyDescent="0.3">
      <c r="A8" s="2" t="s">
        <v>6</v>
      </c>
      <c r="B8" s="7">
        <v>1659.5250000000001</v>
      </c>
      <c r="C8" s="7">
        <v>51</v>
      </c>
      <c r="D8" s="6">
        <v>1659.644</v>
      </c>
      <c r="E8" s="6">
        <v>51</v>
      </c>
      <c r="F8" s="6">
        <v>1708.04</v>
      </c>
      <c r="G8" s="6">
        <v>54</v>
      </c>
      <c r="H8" s="6">
        <v>1710.77</v>
      </c>
      <c r="I8" s="6">
        <v>55</v>
      </c>
      <c r="J8" s="6">
        <v>1742.62</v>
      </c>
      <c r="K8" s="6">
        <v>60</v>
      </c>
      <c r="L8" s="6">
        <v>1742.62</v>
      </c>
      <c r="M8" s="6">
        <v>60</v>
      </c>
      <c r="N8" s="6">
        <v>1743.04</v>
      </c>
      <c r="O8" s="6">
        <v>61</v>
      </c>
      <c r="P8" s="6">
        <v>1743.0609999999999</v>
      </c>
      <c r="Q8" s="6">
        <v>62</v>
      </c>
      <c r="R8" s="6">
        <v>1743.0609999999999</v>
      </c>
      <c r="S8" s="6">
        <v>62</v>
      </c>
      <c r="T8" s="6">
        <v>1744.35</v>
      </c>
      <c r="U8" s="6">
        <v>62</v>
      </c>
      <c r="V8" s="6">
        <v>1745.42</v>
      </c>
      <c r="W8" s="6">
        <v>63</v>
      </c>
      <c r="X8" s="6">
        <v>1748.0429999999999</v>
      </c>
      <c r="Y8" s="6">
        <v>65</v>
      </c>
      <c r="Z8" s="6">
        <v>1725.7629999999999</v>
      </c>
      <c r="AA8" s="6">
        <v>66</v>
      </c>
      <c r="AB8" s="6">
        <v>1769.79</v>
      </c>
      <c r="AC8" s="6">
        <v>67</v>
      </c>
      <c r="AD8" s="6">
        <v>1769.79</v>
      </c>
      <c r="AE8" s="6">
        <v>67</v>
      </c>
      <c r="AG8" s="6">
        <v>1914.771</v>
      </c>
      <c r="AH8" s="6">
        <v>77</v>
      </c>
      <c r="AI8" s="27">
        <f t="shared" si="0"/>
        <v>5.8414632099743222E-2</v>
      </c>
    </row>
    <row r="9" spans="1:35" ht="19.5" x14ac:dyDescent="0.3">
      <c r="A9" s="1" t="s">
        <v>2</v>
      </c>
      <c r="B9" s="8">
        <f t="shared" ref="B9:G9" si="1">SUM(B4:B8)</f>
        <v>464091.63430000003</v>
      </c>
      <c r="C9" s="8">
        <f t="shared" si="1"/>
        <v>128</v>
      </c>
      <c r="D9" s="9">
        <f t="shared" si="1"/>
        <v>464091.75329999998</v>
      </c>
      <c r="E9" s="8">
        <f t="shared" si="1"/>
        <v>128</v>
      </c>
      <c r="F9" s="9">
        <f t="shared" si="1"/>
        <v>464140.14929999999</v>
      </c>
      <c r="G9" s="8">
        <f t="shared" si="1"/>
        <v>131</v>
      </c>
      <c r="H9" s="9">
        <f t="shared" ref="H9:M9" si="2">SUM(H4:H8)</f>
        <v>471620.18930000003</v>
      </c>
      <c r="I9" s="8">
        <f t="shared" si="2"/>
        <v>134</v>
      </c>
      <c r="J9" s="9">
        <f t="shared" si="2"/>
        <v>471653.74929999997</v>
      </c>
      <c r="K9" s="8">
        <f t="shared" si="2"/>
        <v>139</v>
      </c>
      <c r="L9" s="11">
        <f t="shared" si="2"/>
        <v>471653.67</v>
      </c>
      <c r="M9" s="8">
        <f t="shared" si="2"/>
        <v>137</v>
      </c>
      <c r="N9" s="11">
        <f t="shared" ref="N9:W9" si="3">SUM(N4:N8)</f>
        <v>481207.95</v>
      </c>
      <c r="O9" s="12">
        <f t="shared" si="3"/>
        <v>139</v>
      </c>
      <c r="P9" s="11">
        <f t="shared" si="3"/>
        <v>481371.17100000003</v>
      </c>
      <c r="Q9" s="12">
        <f t="shared" si="3"/>
        <v>140</v>
      </c>
      <c r="R9" s="11">
        <f t="shared" si="3"/>
        <v>481595.17100000003</v>
      </c>
      <c r="S9" s="12">
        <f t="shared" si="3"/>
        <v>140</v>
      </c>
      <c r="T9" s="11">
        <f t="shared" si="3"/>
        <v>481596.46</v>
      </c>
      <c r="U9" s="12">
        <f t="shared" si="3"/>
        <v>140</v>
      </c>
      <c r="V9" s="11">
        <f t="shared" si="3"/>
        <v>481597.53</v>
      </c>
      <c r="W9" s="12">
        <f t="shared" si="3"/>
        <v>141</v>
      </c>
      <c r="X9" s="11">
        <f t="shared" ref="X9:Y9" si="4">SUM(X4:X8)</f>
        <v>481600.15300000005</v>
      </c>
      <c r="Y9" s="12">
        <f t="shared" si="4"/>
        <v>143</v>
      </c>
      <c r="Z9" s="11">
        <f t="shared" ref="Z9:AA9" si="5">SUM(Z4:Z8)</f>
        <v>482441.12300000002</v>
      </c>
      <c r="AA9" s="12">
        <f t="shared" si="5"/>
        <v>145</v>
      </c>
      <c r="AB9" s="14">
        <f t="shared" ref="AB9:AC9" si="6">SUM(AB4:AB8)</f>
        <v>492487.92</v>
      </c>
      <c r="AC9" s="12">
        <f t="shared" si="6"/>
        <v>147</v>
      </c>
      <c r="AD9" s="15">
        <f t="shared" ref="AD9:AE9" si="7">SUM(AD4:AD8)</f>
        <v>490569.67</v>
      </c>
      <c r="AE9" s="12">
        <f t="shared" si="7"/>
        <v>147</v>
      </c>
      <c r="AG9" s="15">
        <f t="shared" ref="AG9:AH9" si="8">SUM(AG4:AG8)</f>
        <v>490582.30100000004</v>
      </c>
      <c r="AH9" s="12">
        <f t="shared" si="8"/>
        <v>157</v>
      </c>
      <c r="AI9" s="26">
        <f t="shared" si="0"/>
        <v>14.966376985843475</v>
      </c>
    </row>
    <row r="10" spans="1:35" ht="39" hidden="1" x14ac:dyDescent="0.3">
      <c r="A10" s="4" t="s">
        <v>8</v>
      </c>
      <c r="B10" s="23">
        <v>14.15</v>
      </c>
      <c r="C10" s="23"/>
      <c r="D10" s="19">
        <f>D9/1000/3279.1*100</f>
        <v>14.153022271354946</v>
      </c>
      <c r="E10" s="20"/>
      <c r="F10" s="19">
        <f>F9/1000/3279.1*100</f>
        <v>14.1544981641304</v>
      </c>
      <c r="G10" s="20"/>
      <c r="H10" s="19">
        <f>H9/1000/3279.1*100</f>
        <v>14.382610756000124</v>
      </c>
      <c r="I10" s="20"/>
      <c r="J10" s="19">
        <f>J9/1000/3279.1*100</f>
        <v>14.38363420755695</v>
      </c>
      <c r="K10" s="20"/>
      <c r="L10" s="19">
        <f>L9/1000/3279.1*100</f>
        <v>14.383631789210455</v>
      </c>
      <c r="M10" s="20"/>
      <c r="N10" s="19">
        <f>N9/1000/3279.1*100</f>
        <v>14.67500076240432</v>
      </c>
      <c r="O10" s="20"/>
      <c r="P10" s="19">
        <f>P9/1000/3279.1*100</f>
        <v>14.679978378213535</v>
      </c>
      <c r="Q10" s="20"/>
      <c r="R10" s="19">
        <f>R9/1000/3279.1*100</f>
        <v>14.686809520905127</v>
      </c>
      <c r="S10" s="20"/>
      <c r="T10" s="19">
        <f>T9/1000/3279.1*100</f>
        <v>14.686848830471778</v>
      </c>
      <c r="U10" s="20"/>
      <c r="V10" s="19">
        <f>V9/1000/3279.1*100</f>
        <v>14.686881461376597</v>
      </c>
      <c r="W10" s="20"/>
      <c r="X10" s="19">
        <f>X9/1000/3279.1*100</f>
        <v>14.686961452837672</v>
      </c>
      <c r="Y10" s="20"/>
      <c r="Z10" s="19">
        <f>Z9/1000/3279.1*100</f>
        <v>14.71260781921869</v>
      </c>
      <c r="AA10" s="20"/>
      <c r="AB10" s="19">
        <f>AB9/1000/3279.1*100</f>
        <v>15.018996675917172</v>
      </c>
      <c r="AC10" s="20"/>
      <c r="AD10" s="19">
        <f>AD9/1000/3279.1*100</f>
        <v>14.960497392577231</v>
      </c>
      <c r="AE10" s="20"/>
      <c r="AG10" s="19">
        <f>AG9/1000/3277.9*100</f>
        <v>14.966359589981391</v>
      </c>
      <c r="AH10" s="20"/>
      <c r="AI10" s="5"/>
    </row>
  </sheetData>
  <mergeCells count="32">
    <mergeCell ref="AG2:AI2"/>
    <mergeCell ref="AG10:AH10"/>
    <mergeCell ref="T2:U2"/>
    <mergeCell ref="T10:U10"/>
    <mergeCell ref="P2:Q2"/>
    <mergeCell ref="P10:Q10"/>
    <mergeCell ref="Z2:AA2"/>
    <mergeCell ref="Z10:AA10"/>
    <mergeCell ref="X2:Y2"/>
    <mergeCell ref="X10:Y10"/>
    <mergeCell ref="AD2:AE2"/>
    <mergeCell ref="AD10:AE10"/>
    <mergeCell ref="AB2:AC2"/>
    <mergeCell ref="AB10:AC10"/>
    <mergeCell ref="R2:S2"/>
    <mergeCell ref="R10:S10"/>
    <mergeCell ref="B10:C10"/>
    <mergeCell ref="B2:C2"/>
    <mergeCell ref="D2:E2"/>
    <mergeCell ref="D10:E10"/>
    <mergeCell ref="F2:G2"/>
    <mergeCell ref="F10:G10"/>
    <mergeCell ref="V2:W2"/>
    <mergeCell ref="V10:W10"/>
    <mergeCell ref="J2:K2"/>
    <mergeCell ref="J10:K10"/>
    <mergeCell ref="H2:I2"/>
    <mergeCell ref="H10:I10"/>
    <mergeCell ref="N2:O2"/>
    <mergeCell ref="N10:O10"/>
    <mergeCell ref="L2:M2"/>
    <mergeCell ref="L10:M1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Lander2</cp:lastModifiedBy>
  <cp:lastPrinted>2020-01-31T09:15:13Z</cp:lastPrinted>
  <dcterms:created xsi:type="dcterms:W3CDTF">2016-03-29T12:50:50Z</dcterms:created>
  <dcterms:modified xsi:type="dcterms:W3CDTF">2020-01-31T09:30:55Z</dcterms:modified>
</cp:coreProperties>
</file>